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K\km\Web (Inter- und Intranet)\___2022\mz\"/>
    </mc:Choice>
  </mc:AlternateContent>
  <bookViews>
    <workbookView xWindow="0" yWindow="0" windowWidth="19200" windowHeight="7100"/>
  </bookViews>
  <sheets>
    <sheet name="Fragebogen" sheetId="1" r:id="rId1"/>
    <sheet name="Dat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1" i="1"/>
  <c r="C20" i="1"/>
  <c r="C27" i="1"/>
  <c r="C26" i="1"/>
  <c r="C24" i="1"/>
  <c r="C25" i="1"/>
  <c r="C23" i="1"/>
  <c r="C22" i="1"/>
  <c r="C19" i="1"/>
  <c r="C18" i="1"/>
  <c r="C17" i="1"/>
  <c r="D15" i="1"/>
  <c r="C16" i="1" l="1"/>
  <c r="C15" i="1"/>
  <c r="B31" i="1" l="1"/>
  <c r="D31" i="1" s="1"/>
</calcChain>
</file>

<file path=xl/sharedStrings.xml><?xml version="1.0" encoding="utf-8"?>
<sst xmlns="http://schemas.openxmlformats.org/spreadsheetml/2006/main" count="54" uniqueCount="36">
  <si>
    <t>Fragebogen zur Selbsteinschätzung</t>
  </si>
  <si>
    <t>Frage</t>
  </si>
  <si>
    <t>Antwort</t>
  </si>
  <si>
    <t>Sind Sie ein Transportunternehmen im Sinne von Art. 2 ARPV ? 
(vgl. Leitfaden Kap. 2.3)</t>
  </si>
  <si>
    <t>Auswählen</t>
  </si>
  <si>
    <t>ja</t>
  </si>
  <si>
    <t>nein</t>
  </si>
  <si>
    <t>Experimentelle Entwicklung</t>
  </si>
  <si>
    <t>Pilotierung und Demonstration</t>
  </si>
  <si>
    <t>Forschung</t>
  </si>
  <si>
    <t>Sonstiges</t>
  </si>
  <si>
    <t>Fahrzeugtechnik und Anlagen</t>
  </si>
  <si>
    <t>Ticketing</t>
  </si>
  <si>
    <t>Kundenerfahrung</t>
  </si>
  <si>
    <t>Angebotskonzept</t>
  </si>
  <si>
    <t>Produktion und Instandhaltung</t>
  </si>
  <si>
    <t>Kostenreduzierung</t>
  </si>
  <si>
    <t>Erlössteigerung</t>
  </si>
  <si>
    <t>Mehrwert für Kunden</t>
  </si>
  <si>
    <t>Testresultat:</t>
  </si>
  <si>
    <t>Bietet die vorgeschlagene Lösung ein langfristiges Nutzen/Kosten-Verhältnis grösser als 1 ? 
(vgl. Leitfaden Anhang 1)</t>
  </si>
  <si>
    <t>Fällt das Projekt in eine dieser Kategorien ? 
(vgl. Leitfaden Kap. 1.3)</t>
  </si>
  <si>
    <t>Schlägt das Projekt eine neue oder deutlich verbesserte Lösung vor ?</t>
  </si>
  <si>
    <t>Bietet die vorgeschlagene Lösung einen echten Mehrwert für die Anwender ?</t>
  </si>
  <si>
    <t>Ist die vorgeschlagene Lösung bereits im Schweizer öffentlichen Verkehr verfügbar ?</t>
  </si>
  <si>
    <t>Wurde die vorgeschlagene Lösung bereits im Schweizer öffentlichen Verkehr getestet ?</t>
  </si>
  <si>
    <t>Passt der erwartete Nutzen in mindestens eine dieser Kategorien ?</t>
  </si>
  <si>
    <t>Ist die Laufzeit des Projekts länger als 3 Jahre ?</t>
  </si>
  <si>
    <t>Können die Anforderungen an die Eigenleistungen erfüllt werden ? 
(vgl. Leitfaden Kap. 2.7)</t>
  </si>
  <si>
    <t>Ist die vorgeschlagene Lösung auf andere Transportunternehmen im RPV übertragbar ?</t>
  </si>
  <si>
    <t>Sind die mit dem Projekt verbundenen potenziellen Risiken bewältigbar ? 
(vgl. Leitfaden Kap. 3.4)</t>
  </si>
  <si>
    <t>Bezieht sich das Projekt auf mindestens einen dieser 2021-24 Schwerpunktbereiche ? 
(vgl. Förderprogramm 2021-2024)</t>
  </si>
  <si>
    <t>Förderprogramm für Innovationen im RPV</t>
  </si>
  <si>
    <t>[Projektname]</t>
  </si>
  <si>
    <t>[Name des Gesuchstellers]</t>
  </si>
  <si>
    <t>Bemerkung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</si>
</sst>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7]d/\ mmmm\ yyyy;@"/>
  </numFmts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12"/>
      <color theme="0"/>
      <name val="Arial"/>
      <family val="2"/>
    </font>
    <font>
      <u/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u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0" borderId="0" xfId="0" applyFont="1"/>
    <xf numFmtId="0" fontId="7" fillId="0" borderId="0" xfId="1" quotePrefix="1"/>
    <xf numFmtId="0" fontId="0" fillId="0" borderId="1" xfId="0" applyBorder="1" applyAlignment="1" applyProtection="1">
      <alignment vertical="top"/>
    </xf>
    <xf numFmtId="0" fontId="0" fillId="0" borderId="1" xfId="0" applyBorder="1" applyProtection="1"/>
    <xf numFmtId="0" fontId="0" fillId="0" borderId="8" xfId="0" applyBorder="1" applyProtection="1"/>
    <xf numFmtId="0" fontId="3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0" fillId="0" borderId="0" xfId="0" applyProtection="1"/>
    <xf numFmtId="0" fontId="0" fillId="0" borderId="5" xfId="0" applyBorder="1" applyAlignment="1" applyProtection="1">
      <alignment vertical="top" wrapText="1"/>
    </xf>
    <xf numFmtId="0" fontId="0" fillId="0" borderId="5" xfId="0" applyBorder="1" applyAlignment="1" applyProtection="1">
      <alignment vertical="top"/>
    </xf>
    <xf numFmtId="0" fontId="0" fillId="0" borderId="7" xfId="0" applyBorder="1" applyAlignment="1" applyProtection="1">
      <alignment vertical="top" wrapText="1"/>
    </xf>
    <xf numFmtId="0" fontId="0" fillId="0" borderId="6" xfId="0" applyBorder="1" applyAlignment="1" applyProtection="1">
      <alignment vertical="top" wrapText="1"/>
    </xf>
    <xf numFmtId="0" fontId="0" fillId="0" borderId="1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/>
      <protection locked="0"/>
    </xf>
    <xf numFmtId="14" fontId="8" fillId="0" borderId="0" xfId="0" applyNumberFormat="1" applyFont="1" applyAlignment="1" applyProtection="1">
      <alignment horizontal="left" vertical="center"/>
    </xf>
    <xf numFmtId="0" fontId="0" fillId="0" borderId="6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left"/>
    </xf>
    <xf numFmtId="0" fontId="9" fillId="0" borderId="0" xfId="0" applyFont="1"/>
    <xf numFmtId="0" fontId="2" fillId="0" borderId="0" xfId="0" applyFont="1" applyProtection="1">
      <protection locked="0"/>
    </xf>
  </cellXfs>
  <cellStyles count="2">
    <cellStyle name="Link" xfId="1" builtinId="8"/>
    <cellStyle name="Standard" xfId="0" builtinId="0"/>
  </cellStyles>
  <dxfs count="32"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3244845</xdr:colOff>
      <xdr:row>0</xdr:row>
      <xdr:rowOff>0</xdr:rowOff>
    </xdr:from>
    <xdr:to>
      <xdr:col>3</xdr:col>
      <xdr:colOff>6017482</xdr:colOff>
      <xdr:row>7</xdr:row>
      <xdr:rowOff>66922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8984" y="0"/>
          <a:ext cx="2772637" cy="1463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showGridLines="0" tabSelected="1" zoomScale="148" zoomScaleNormal="148" workbookViewId="0">
      <selection activeCell="D16" sqref="D16"/>
    </sheetView>
  </sheetViews>
  <sheetFormatPr baseColWidth="10" defaultRowHeight="12.5" x14ac:dyDescent="0.25"/>
  <cols>
    <col min="1" max="1" width="78.1796875" customWidth="1"/>
    <col min="2" max="2" width="24.54296875" customWidth="1"/>
    <col min="3" max="3" width="3.81640625" hidden="1" customWidth="1"/>
    <col min="4" max="4" width="90.81640625" customWidth="1"/>
  </cols>
  <sheetData>
    <row r="1" spans="1:4" ht="23" x14ac:dyDescent="0.5">
      <c r="A1" s="1" t="s">
        <v>32</v>
      </c>
    </row>
    <row r="2" spans="1:4" x14ac:dyDescent="0.25">
      <c r="D2" s="23"/>
    </row>
    <row r="3" spans="1:4" ht="23" x14ac:dyDescent="0.5">
      <c r="A3" s="25" t="s">
        <v>0</v>
      </c>
      <c r="D3" s="23"/>
    </row>
    <row r="4" spans="1:4" x14ac:dyDescent="0.25">
      <c r="A4" s="5"/>
      <c r="D4" s="23"/>
    </row>
    <row r="5" spans="1:4" x14ac:dyDescent="0.25">
      <c r="A5" s="6"/>
      <c r="D5" s="23"/>
    </row>
    <row r="6" spans="1:4" x14ac:dyDescent="0.25">
      <c r="A6" s="6"/>
      <c r="D6" s="23"/>
    </row>
    <row r="7" spans="1:4" x14ac:dyDescent="0.25">
      <c r="A7" s="6"/>
      <c r="D7" s="23"/>
    </row>
    <row r="8" spans="1:4" ht="23" x14ac:dyDescent="0.5">
      <c r="A8" s="26" t="s">
        <v>34</v>
      </c>
      <c r="B8" s="26"/>
      <c r="C8" s="26"/>
      <c r="D8" s="26"/>
    </row>
    <row r="9" spans="1:4" ht="16" customHeight="1" x14ac:dyDescent="0.5">
      <c r="A9" s="1"/>
      <c r="D9" s="23"/>
    </row>
    <row r="10" spans="1:4" ht="27" customHeight="1" x14ac:dyDescent="0.5">
      <c r="A10" s="26" t="s">
        <v>33</v>
      </c>
      <c r="B10" s="26"/>
      <c r="C10" s="26"/>
      <c r="D10" s="26"/>
    </row>
    <row r="11" spans="1:4" ht="16" customHeight="1" x14ac:dyDescent="0.3">
      <c r="A11" s="24"/>
      <c r="D11" s="23"/>
    </row>
    <row r="13" spans="1:4" ht="13" thickBot="1" x14ac:dyDescent="0.3"/>
    <row r="14" spans="1:4" ht="28" customHeight="1" x14ac:dyDescent="0.25">
      <c r="A14" s="2" t="s">
        <v>1</v>
      </c>
      <c r="B14" s="3" t="s">
        <v>2</v>
      </c>
      <c r="C14" s="3"/>
      <c r="D14" s="4" t="s">
        <v>35</v>
      </c>
    </row>
    <row r="15" spans="1:4" ht="28" customHeight="1" x14ac:dyDescent="0.25">
      <c r="A15" s="13" t="s">
        <v>3</v>
      </c>
      <c r="B15" s="17" t="s">
        <v>4</v>
      </c>
      <c r="C15" s="7">
        <f>IF(B15="ja",1,0)</f>
        <v>0</v>
      </c>
      <c r="D15" s="16" t="str">
        <f>IF(B15="nein","Finden Sie zuerst ein Transportunternehmen, das Ihr Projekt unterstützen möchte.","")</f>
        <v/>
      </c>
    </row>
    <row r="16" spans="1:4" ht="28" customHeight="1" x14ac:dyDescent="0.25">
      <c r="A16" s="13" t="s">
        <v>21</v>
      </c>
      <c r="B16" s="17" t="s">
        <v>4</v>
      </c>
      <c r="C16" s="8">
        <f>IF(B16="auswählen",0,IF(B16="sonstiges",0,IF(B16="forschung",0,IF(B16="pilotierung und demonstration",1,IF(B16="experimentelle entwicklung",1,0)))))</f>
        <v>0</v>
      </c>
      <c r="D16" s="21"/>
    </row>
    <row r="17" spans="1:4" ht="28" customHeight="1" x14ac:dyDescent="0.25">
      <c r="A17" s="13" t="s">
        <v>31</v>
      </c>
      <c r="B17" s="18" t="s">
        <v>4</v>
      </c>
      <c r="C17" s="8">
        <f>IF(B17="auswählen",0,IF(B17="sonstiges",0,IF(B17="fahrzeugtechnik und anlagen",1,IF(B17="produktion und instandhaltung",1,IF(B17="ticketing",1,IF(B17="kundenerfahrung",1,IF(B17="angebotskonzept",1,0)))))))</f>
        <v>0</v>
      </c>
      <c r="D17" s="21"/>
    </row>
    <row r="18" spans="1:4" ht="28" customHeight="1" x14ac:dyDescent="0.25">
      <c r="A18" s="14" t="s">
        <v>22</v>
      </c>
      <c r="B18" s="17" t="s">
        <v>4</v>
      </c>
      <c r="C18" s="8">
        <f>IF(B18="ja",1,0)</f>
        <v>0</v>
      </c>
      <c r="D18" s="21"/>
    </row>
    <row r="19" spans="1:4" ht="28" customHeight="1" x14ac:dyDescent="0.25">
      <c r="A19" s="14" t="s">
        <v>23</v>
      </c>
      <c r="B19" s="17" t="s">
        <v>4</v>
      </c>
      <c r="C19" s="8">
        <f>IF(B19="ja",1,0)</f>
        <v>0</v>
      </c>
      <c r="D19" s="21"/>
    </row>
    <row r="20" spans="1:4" ht="28" customHeight="1" x14ac:dyDescent="0.25">
      <c r="A20" s="14" t="s">
        <v>24</v>
      </c>
      <c r="B20" s="17" t="s">
        <v>4</v>
      </c>
      <c r="C20" s="8">
        <f>IF(B20="nein",1,0)</f>
        <v>0</v>
      </c>
      <c r="D20" s="21"/>
    </row>
    <row r="21" spans="1:4" ht="28" customHeight="1" x14ac:dyDescent="0.25">
      <c r="A21" s="14" t="s">
        <v>25</v>
      </c>
      <c r="B21" s="17" t="s">
        <v>4</v>
      </c>
      <c r="C21" s="8">
        <f>IF(B21="nein",1,0)</f>
        <v>0</v>
      </c>
      <c r="D21" s="21"/>
    </row>
    <row r="22" spans="1:4" ht="28" customHeight="1" x14ac:dyDescent="0.25">
      <c r="A22" s="14" t="s">
        <v>26</v>
      </c>
      <c r="B22" s="17" t="s">
        <v>4</v>
      </c>
      <c r="C22" s="8">
        <f>IF(B22="auswählen",0,IF(B22="sonstiges",0,IF(B22="kostenreduzierung",1,IF(B22="Erlössteigerung",1,IF(B22="Mehrwert für Kunden",1,0)))))</f>
        <v>0</v>
      </c>
      <c r="D22" s="21"/>
    </row>
    <row r="23" spans="1:4" ht="28" customHeight="1" x14ac:dyDescent="0.25">
      <c r="A23" s="13" t="s">
        <v>20</v>
      </c>
      <c r="B23" s="17" t="s">
        <v>4</v>
      </c>
      <c r="C23" s="8">
        <f>IF(B23="ja",1,0)</f>
        <v>0</v>
      </c>
      <c r="D23" s="21"/>
    </row>
    <row r="24" spans="1:4" ht="28" customHeight="1" x14ac:dyDescent="0.25">
      <c r="A24" s="14" t="s">
        <v>27</v>
      </c>
      <c r="B24" s="17" t="s">
        <v>4</v>
      </c>
      <c r="C24" s="8">
        <f>IF(B24="nein",1,0)</f>
        <v>0</v>
      </c>
      <c r="D24" s="21" t="str">
        <f>IF(B24="ja","Die maximale Laufzeit des Projekts darf 3 Jahre nicht überschreiten (siehe Leitfaden Kap. 2.6)","")</f>
        <v/>
      </c>
    </row>
    <row r="25" spans="1:4" ht="28" customHeight="1" x14ac:dyDescent="0.25">
      <c r="A25" s="13" t="s">
        <v>28</v>
      </c>
      <c r="B25" s="17" t="s">
        <v>4</v>
      </c>
      <c r="C25" s="8">
        <f>IF(B25="ja",1,0)</f>
        <v>0</v>
      </c>
      <c r="D25" s="21"/>
    </row>
    <row r="26" spans="1:4" ht="28" customHeight="1" x14ac:dyDescent="0.25">
      <c r="A26" s="14" t="s">
        <v>29</v>
      </c>
      <c r="B26" s="17" t="s">
        <v>4</v>
      </c>
      <c r="C26" s="8">
        <f>IF(B26="ja",1,0)</f>
        <v>0</v>
      </c>
      <c r="D26" s="21"/>
    </row>
    <row r="27" spans="1:4" ht="28" customHeight="1" thickBot="1" x14ac:dyDescent="0.3">
      <c r="A27" s="15" t="s">
        <v>30</v>
      </c>
      <c r="B27" s="19" t="s">
        <v>4</v>
      </c>
      <c r="C27" s="9">
        <f>IF(B27="ja",1,0)</f>
        <v>0</v>
      </c>
      <c r="D27" s="22"/>
    </row>
    <row r="31" spans="1:4" ht="28" x14ac:dyDescent="0.6">
      <c r="A31" s="10" t="s">
        <v>19</v>
      </c>
      <c r="B31" s="11" t="str">
        <f>IF(B15="auswählen","",IF(PRODUCT(C15:C27)=0,"Negativ","Positiv"))</f>
        <v/>
      </c>
      <c r="C31" s="12"/>
      <c r="D31" s="20" t="str">
        <f>IF(B31="Positiv","Gratulation! Bitte füllen Sie jetzt das Projektideenformular aus","")</f>
        <v/>
      </c>
    </row>
  </sheetData>
  <sheetProtection algorithmName="SHA-512" hashValue="lmdaJUCqDKVRxdcBjHaFlZffd2UHDUjKyWIJVu1HhuA8kqdi7Egw+iN1SWoF0XcPYsWR+rghMV4ROwfQmBw+Rw==" saltValue="k4oYjiMR+2lYqqnUwnbnYQ==" spinCount="100000" sheet="1" objects="1" scenarios="1" deleteRows="0" selectLockedCells="1"/>
  <mergeCells count="2">
    <mergeCell ref="A8:D8"/>
    <mergeCell ref="A10:D10"/>
  </mergeCells>
  <conditionalFormatting sqref="B15">
    <cfRule type="containsText" dxfId="31" priority="49" operator="containsText" text="nein">
      <formula>NOT(ISERROR(SEARCH("nein",B15)))</formula>
    </cfRule>
    <cfRule type="containsText" dxfId="30" priority="51" operator="containsText" text="ja">
      <formula>NOT(ISERROR(SEARCH("ja",B15)))</formula>
    </cfRule>
  </conditionalFormatting>
  <conditionalFormatting sqref="B16">
    <cfRule type="containsText" dxfId="29" priority="43" operator="containsText" text="forschung">
      <formula>NOT(ISERROR(SEARCH("forschung",B16)))</formula>
    </cfRule>
    <cfRule type="containsText" dxfId="28" priority="44" operator="containsText" text="pilotierung">
      <formula>NOT(ISERROR(SEARCH("pilotierung",B16)))</formula>
    </cfRule>
    <cfRule type="containsText" dxfId="27" priority="45" operator="containsText" text="experimentelle">
      <formula>NOT(ISERROR(SEARCH("experimentelle",B16)))</formula>
    </cfRule>
    <cfRule type="containsText" dxfId="26" priority="46" operator="containsText" text="sonstiges">
      <formula>NOT(ISERROR(SEARCH("sonstiges",B16)))</formula>
    </cfRule>
  </conditionalFormatting>
  <conditionalFormatting sqref="B17">
    <cfRule type="containsText" dxfId="25" priority="29" operator="containsText" text="sonstiges">
      <formula>NOT(ISERROR(SEARCH("sonstiges",B17)))</formula>
    </cfRule>
    <cfRule type="containsText" dxfId="24" priority="30" operator="containsText" text="Kundenerfahrung">
      <formula>NOT(ISERROR(SEARCH("Kundenerfahrung",B17)))</formula>
    </cfRule>
    <cfRule type="containsText" dxfId="23" priority="31" operator="containsText" text="Angebotskonzept">
      <formula>NOT(ISERROR(SEARCH("Angebotskonzept",B17)))</formula>
    </cfRule>
    <cfRule type="containsText" dxfId="22" priority="32" operator="containsText" text="Produktion">
      <formula>NOT(ISERROR(SEARCH("Produktion",B17)))</formula>
    </cfRule>
    <cfRule type="containsText" dxfId="21" priority="33" operator="containsText" text="Ticketing">
      <formula>NOT(ISERROR(SEARCH("Ticketing",B17)))</formula>
    </cfRule>
    <cfRule type="containsText" dxfId="20" priority="34" operator="containsText" text="Fahrzeugtechnik">
      <formula>NOT(ISERROR(SEARCH("Fahrzeugtechnik",B17)))</formula>
    </cfRule>
  </conditionalFormatting>
  <conditionalFormatting sqref="B24">
    <cfRule type="containsText" dxfId="19" priority="25" operator="containsText" text="nein">
      <formula>NOT(ISERROR(SEARCH("nein",B24)))</formula>
    </cfRule>
    <cfRule type="containsText" dxfId="18" priority="26" operator="containsText" text="ja">
      <formula>NOT(ISERROR(SEARCH("ja",B24)))</formula>
    </cfRule>
  </conditionalFormatting>
  <conditionalFormatting sqref="B22">
    <cfRule type="containsText" dxfId="17" priority="21" operator="containsText" text="sonstiges">
      <formula>NOT(ISERROR(SEARCH("sonstiges",B22)))</formula>
    </cfRule>
    <cfRule type="containsText" dxfId="16" priority="22" operator="containsText" text="Mehrwert">
      <formula>NOT(ISERROR(SEARCH("Mehrwert",B22)))</formula>
    </cfRule>
    <cfRule type="containsText" dxfId="15" priority="23" operator="containsText" text="Erlössteigerung">
      <formula>NOT(ISERROR(SEARCH("Erlössteigerung",B22)))</formula>
    </cfRule>
    <cfRule type="containsText" dxfId="14" priority="24" operator="containsText" text="Kostenreduzierung">
      <formula>NOT(ISERROR(SEARCH("Kostenreduzierung",B22)))</formula>
    </cfRule>
  </conditionalFormatting>
  <conditionalFormatting sqref="B26">
    <cfRule type="containsText" dxfId="13" priority="19" operator="containsText" text="nein">
      <formula>NOT(ISERROR(SEARCH("nein",B26)))</formula>
    </cfRule>
    <cfRule type="containsText" dxfId="12" priority="20" operator="containsText" text="ja">
      <formula>NOT(ISERROR(SEARCH("ja",B26)))</formula>
    </cfRule>
  </conditionalFormatting>
  <conditionalFormatting sqref="B18:B19">
    <cfRule type="containsText" dxfId="11" priority="17" operator="containsText" text="nein">
      <formula>NOT(ISERROR(SEARCH("nein",B18)))</formula>
    </cfRule>
    <cfRule type="containsText" dxfId="10" priority="18" operator="containsText" text="ja">
      <formula>NOT(ISERROR(SEARCH("ja",B18)))</formula>
    </cfRule>
  </conditionalFormatting>
  <conditionalFormatting sqref="B20:B21">
    <cfRule type="containsText" dxfId="9" priority="15" operator="containsText" text="ja">
      <formula>NOT(ISERROR(SEARCH("ja",B20)))</formula>
    </cfRule>
    <cfRule type="containsText" dxfId="8" priority="16" operator="containsText" text="nein">
      <formula>NOT(ISERROR(SEARCH("nein",B20)))</formula>
    </cfRule>
  </conditionalFormatting>
  <conditionalFormatting sqref="B27">
    <cfRule type="containsText" dxfId="7" priority="13" operator="containsText" text="nein">
      <formula>NOT(ISERROR(SEARCH("nein",B27)))</formula>
    </cfRule>
    <cfRule type="containsText" dxfId="6" priority="14" operator="containsText" text="ja">
      <formula>NOT(ISERROR(SEARCH("ja",B27)))</formula>
    </cfRule>
  </conditionalFormatting>
  <conditionalFormatting sqref="B25">
    <cfRule type="containsText" dxfId="5" priority="11" operator="containsText" text="nein">
      <formula>NOT(ISERROR(SEARCH("nein",B25)))</formula>
    </cfRule>
    <cfRule type="containsText" dxfId="4" priority="12" operator="containsText" text="ja">
      <formula>NOT(ISERROR(SEARCH("ja",B25)))</formula>
    </cfRule>
  </conditionalFormatting>
  <conditionalFormatting sqref="B31">
    <cfRule type="containsText" dxfId="3" priority="9" operator="containsText" text="negativ">
      <formula>NOT(ISERROR(SEARCH("negativ",B31)))</formula>
    </cfRule>
    <cfRule type="containsText" dxfId="2" priority="10" operator="containsText" text="Positiv">
      <formula>NOT(ISERROR(SEARCH("Positiv",B31)))</formula>
    </cfRule>
  </conditionalFormatting>
  <conditionalFormatting sqref="B23">
    <cfRule type="containsText" dxfId="1" priority="1" operator="containsText" text="nein">
      <formula>NOT(ISERROR(SEARCH("nein",B23)))</formula>
    </cfRule>
    <cfRule type="containsText" dxfId="0" priority="2" operator="containsText" text="ja">
      <formula>NOT(ISERROR(SEARCH("ja",B23)))</formula>
    </cfRule>
  </conditionalFormatting>
  <pageMargins left="0.7" right="0.7" top="0.75" bottom="0.75" header="0.3" footer="0.3"/>
  <pageSetup paperSize="9" scale="69" orientation="landscape" r:id="rId1"/>
  <headerFooter>
    <oddHeader>&amp;L&amp;G</oddHeader>
  </headerFooter>
  <ignoredErrors>
    <ignoredError sqref="C22 C24" formula="1"/>
    <ignoredError sqref="D24" unlockedFormula="1"/>
  </ignoredError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Data!$B$3:$B$5</xm:f>
          </x14:formula1>
          <xm:sqref>B23:B27 B15 B18:B21</xm:sqref>
        </x14:dataValidation>
        <x14:dataValidation type="list" allowBlank="1" showInputMessage="1" showErrorMessage="1">
          <x14:formula1>
            <xm:f>Data!$D$3:$D$7</xm:f>
          </x14:formula1>
          <xm:sqref>B16</xm:sqref>
        </x14:dataValidation>
        <x14:dataValidation type="list" allowBlank="1" showInputMessage="1" showErrorMessage="1">
          <x14:formula1>
            <xm:f>Data!$G$3:$G$9</xm:f>
          </x14:formula1>
          <xm:sqref>B17</xm:sqref>
        </x14:dataValidation>
        <x14:dataValidation type="list" allowBlank="1" showInputMessage="1" showErrorMessage="1">
          <x14:formula1>
            <xm:f>Data!$J$3:$J$7</xm:f>
          </x14:formula1>
          <xm:sqref>B22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"/>
  <sheetViews>
    <sheetView workbookViewId="0">
      <selection activeCell="B1" sqref="B1:K1048576"/>
    </sheetView>
  </sheetViews>
  <sheetFormatPr baseColWidth="10" defaultRowHeight="12.5" x14ac:dyDescent="0.25"/>
  <cols>
    <col min="2" max="6" width="11.453125" hidden="1" customWidth="1"/>
    <col min="7" max="7" width="22.81640625" hidden="1" customWidth="1"/>
    <col min="8" max="11" width="11.453125" hidden="1" customWidth="1"/>
  </cols>
  <sheetData>
    <row r="3" spans="2:10" x14ac:dyDescent="0.25">
      <c r="B3" t="s">
        <v>4</v>
      </c>
      <c r="D3" t="s">
        <v>4</v>
      </c>
      <c r="G3" t="s">
        <v>4</v>
      </c>
      <c r="J3" t="s">
        <v>4</v>
      </c>
    </row>
    <row r="4" spans="2:10" x14ac:dyDescent="0.25">
      <c r="B4" t="s">
        <v>5</v>
      </c>
      <c r="D4" t="s">
        <v>7</v>
      </c>
      <c r="G4" t="s">
        <v>11</v>
      </c>
      <c r="J4" t="s">
        <v>16</v>
      </c>
    </row>
    <row r="5" spans="2:10" x14ac:dyDescent="0.25">
      <c r="B5" t="s">
        <v>6</v>
      </c>
      <c r="D5" t="s">
        <v>8</v>
      </c>
      <c r="G5" t="s">
        <v>15</v>
      </c>
      <c r="J5" t="s">
        <v>17</v>
      </c>
    </row>
    <row r="6" spans="2:10" x14ac:dyDescent="0.25">
      <c r="D6" t="s">
        <v>9</v>
      </c>
      <c r="G6" t="s">
        <v>12</v>
      </c>
      <c r="J6" t="s">
        <v>18</v>
      </c>
    </row>
    <row r="7" spans="2:10" x14ac:dyDescent="0.25">
      <c r="D7" t="s">
        <v>10</v>
      </c>
      <c r="G7" t="s">
        <v>14</v>
      </c>
      <c r="J7" t="s">
        <v>10</v>
      </c>
    </row>
    <row r="8" spans="2:10" x14ac:dyDescent="0.25">
      <c r="G8" t="s">
        <v>13</v>
      </c>
    </row>
    <row r="9" spans="2:10" x14ac:dyDescent="0.25">
      <c r="G9" t="s">
        <v>10</v>
      </c>
    </row>
  </sheetData>
  <sheetProtection algorithmName="SHA-512" hashValue="bkAO0tOiBct3E7spuxOAfcyno9k0FDsi3Zbx0P+cwWDOO84EVnuJtY1s2fFMi1ZsoI6UNLYX2KaOLzt8ZxGnvg==" saltValue="T6j250ylijHs7tdNDXFMXw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Fragebogen</vt:lpstr>
      <vt:lpstr>Data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Borgne Christophe BAV</dc:creator>
  <cp:lastModifiedBy>Steck Monika BAV</cp:lastModifiedBy>
  <cp:lastPrinted>2022-04-21T14:52:13Z</cp:lastPrinted>
  <dcterms:created xsi:type="dcterms:W3CDTF">2021-06-22T11:08:44Z</dcterms:created>
  <dcterms:modified xsi:type="dcterms:W3CDTF">2022-04-25T07:51:37Z</dcterms:modified>
</cp:coreProperties>
</file>